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1760" tabRatio="660"/>
  </bookViews>
  <sheets>
    <sheet name="TallerMedidasAlmacenamiento" sheetId="2" r:id="rId1"/>
    <sheet name="Hoja3" sheetId="3" r:id="rId2"/>
  </sheets>
  <calcPr calcId="145621"/>
</workbook>
</file>

<file path=xl/calcChain.xml><?xml version="1.0" encoding="utf-8"?>
<calcChain xmlns="http://schemas.openxmlformats.org/spreadsheetml/2006/main">
  <c r="H12" i="2" l="1"/>
  <c r="A111" i="2"/>
  <c r="D111" i="2" s="1"/>
  <c r="D106" i="2"/>
  <c r="D100" i="2"/>
  <c r="L94" i="2"/>
  <c r="D94" i="2"/>
  <c r="D88" i="2"/>
  <c r="J88" i="2"/>
  <c r="D80" i="2"/>
  <c r="D71" i="2"/>
  <c r="D65" i="2"/>
  <c r="D60" i="2"/>
  <c r="I59" i="2"/>
  <c r="L59" i="2" s="1"/>
  <c r="L54" i="2"/>
  <c r="D54" i="2"/>
  <c r="D48" i="2"/>
  <c r="H27" i="2"/>
  <c r="H18" i="2"/>
  <c r="B21" i="2" l="1"/>
  <c r="A29" i="2" s="1"/>
  <c r="B14" i="2"/>
  <c r="A25" i="2" l="1"/>
  <c r="C21" i="2"/>
  <c r="A42" i="2"/>
  <c r="D42" i="2" s="1"/>
  <c r="A32" i="2"/>
  <c r="A39" i="2"/>
  <c r="A35" i="2"/>
  <c r="D35" i="2" s="1"/>
  <c r="D29" i="2"/>
</calcChain>
</file>

<file path=xl/sharedStrings.xml><?xml version="1.0" encoding="utf-8"?>
<sst xmlns="http://schemas.openxmlformats.org/spreadsheetml/2006/main" count="183" uniqueCount="106">
  <si>
    <t>EJERCICIOS DE MEDIDAS DE ALMACENAMIENTO</t>
  </si>
  <si>
    <t>Capacidad de almacenamiento: 88.276,80 MB</t>
  </si>
  <si>
    <t>Espacio utilizado en programas: 10,7 GB</t>
  </si>
  <si>
    <t>Espacio utilizado en archivos de textos: 1.048.231 KB</t>
  </si>
  <si>
    <t>Espacio utilizado en otros archivos: 3.045.760.996 Bytes</t>
  </si>
  <si>
    <t>Mb</t>
  </si>
  <si>
    <t>10,7 Gb</t>
  </si>
  <si>
    <t>&lt;</t>
  </si>
  <si>
    <t>X =</t>
  </si>
  <si>
    <t xml:space="preserve">X = </t>
  </si>
  <si>
    <t>&gt;</t>
  </si>
  <si>
    <t>/</t>
  </si>
  <si>
    <t>1.048.231 KB</t>
  </si>
  <si>
    <t>Conversion de Espacio utilizado en programas de Gb a Mb</t>
  </si>
  <si>
    <t>Conversion de Espacio utilizado en archivos de texto de Kb a Mb</t>
  </si>
  <si>
    <t>3.045.760.996b</t>
  </si>
  <si>
    <t>Conversion de espacio utilizado en otros archivos de b a Mb</t>
  </si>
  <si>
    <t>X=</t>
  </si>
  <si>
    <t>Total de espacio utilizado:</t>
  </si>
  <si>
    <t>Capacidad de almacenamiento</t>
  </si>
  <si>
    <t>total de espacio utilizado</t>
  </si>
  <si>
    <t>espacio libre</t>
  </si>
  <si>
    <t>Convertir total espacio libre de Mb a Gb</t>
  </si>
  <si>
    <t>Gb</t>
  </si>
  <si>
    <t xml:space="preserve">                                                            &lt;</t>
  </si>
  <si>
    <t xml:space="preserve">                         /</t>
  </si>
  <si>
    <t xml:space="preserve">                    /</t>
  </si>
  <si>
    <t>Conversion de Gb a Tb</t>
  </si>
  <si>
    <t xml:space="preserve">                      </t>
  </si>
  <si>
    <t xml:space="preserve">           </t>
  </si>
  <si>
    <t>Tb</t>
  </si>
  <si>
    <t xml:space="preserve">                          /</t>
  </si>
  <si>
    <t xml:space="preserve">                                                       &lt;</t>
  </si>
  <si>
    <t xml:space="preserve">                        /</t>
  </si>
  <si>
    <t>Conversion de Gb a Kb</t>
  </si>
  <si>
    <t>Kb</t>
  </si>
  <si>
    <t xml:space="preserve">                                                      &gt;</t>
  </si>
  <si>
    <t xml:space="preserve">                              *</t>
  </si>
  <si>
    <t xml:space="preserve">                             *</t>
  </si>
  <si>
    <t>40 Gigabytes</t>
  </si>
  <si>
    <t>kilobytes</t>
  </si>
  <si>
    <t xml:space="preserve">                           *</t>
  </si>
  <si>
    <t xml:space="preserve">                                                        &gt;</t>
  </si>
  <si>
    <t xml:space="preserve">                          *</t>
  </si>
  <si>
    <t>kb</t>
  </si>
  <si>
    <t xml:space="preserve"> Mb</t>
  </si>
  <si>
    <t xml:space="preserve">                                               &gt;</t>
  </si>
  <si>
    <t xml:space="preserve">                       *</t>
  </si>
  <si>
    <t xml:space="preserve">                                               4096MB</t>
  </si>
  <si>
    <t xml:space="preserve">            2,5MB</t>
  </si>
  <si>
    <t xml:space="preserve">                                                    &lt;</t>
  </si>
  <si>
    <t xml:space="preserve">          &gt;</t>
  </si>
  <si>
    <t xml:space="preserve">                       /</t>
  </si>
  <si>
    <t xml:space="preserve">                        </t>
  </si>
  <si>
    <t xml:space="preserve">                                                 4 Gb</t>
  </si>
  <si>
    <t xml:space="preserve">                4Gb</t>
  </si>
  <si>
    <t xml:space="preserve">                    &gt;</t>
  </si>
  <si>
    <t xml:space="preserve">             *</t>
  </si>
  <si>
    <t xml:space="preserve">              /</t>
  </si>
  <si>
    <t>850Kb</t>
  </si>
  <si>
    <t xml:space="preserve">                   &lt;</t>
  </si>
  <si>
    <t>4194304Kb</t>
  </si>
  <si>
    <t xml:space="preserve">             /</t>
  </si>
  <si>
    <t xml:space="preserve">                                          2000Mb</t>
  </si>
  <si>
    <t xml:space="preserve">                      /</t>
  </si>
  <si>
    <t xml:space="preserve">                                 20'000.000 Mb</t>
  </si>
  <si>
    <t xml:space="preserve">                                                &lt;</t>
  </si>
  <si>
    <t>Tamaño de disco duro: 30.000Gb</t>
  </si>
  <si>
    <t xml:space="preserve">                                       30.000Gb</t>
  </si>
  <si>
    <t xml:space="preserve">                                               &lt;</t>
  </si>
  <si>
    <t>Capacidad de almacenamiento de un DVD: 4,7Gb</t>
  </si>
  <si>
    <t xml:space="preserve">               4,7Gb</t>
  </si>
  <si>
    <t xml:space="preserve">                                          50.012 Tb</t>
  </si>
  <si>
    <t xml:space="preserve">                                                  &gt;</t>
  </si>
  <si>
    <t xml:space="preserve">                     *</t>
  </si>
  <si>
    <t>50.012Tb</t>
  </si>
  <si>
    <t xml:space="preserve">                   &gt;</t>
  </si>
  <si>
    <t xml:space="preserve">              *</t>
  </si>
  <si>
    <t xml:space="preserve">                                                  8Gb</t>
  </si>
  <si>
    <t>8Gb</t>
  </si>
  <si>
    <t xml:space="preserve">         *</t>
  </si>
  <si>
    <t xml:space="preserve">          *</t>
  </si>
  <si>
    <t xml:space="preserve">                                            20.000b</t>
  </si>
  <si>
    <t>bits</t>
  </si>
  <si>
    <t xml:space="preserve">                        *</t>
  </si>
  <si>
    <t xml:space="preserve">                         *</t>
  </si>
  <si>
    <t xml:space="preserve">                                    220'000.000b</t>
  </si>
  <si>
    <t xml:space="preserve">                                                   &lt;</t>
  </si>
  <si>
    <t xml:space="preserve">                              209,8079494 Mb</t>
  </si>
  <si>
    <t xml:space="preserve">                    *</t>
  </si>
  <si>
    <t>Mb en fotos de 2,5Mb</t>
  </si>
  <si>
    <t>Kb en fotos de 850Kb</t>
  </si>
  <si>
    <t xml:space="preserve">                                                   &gt;</t>
  </si>
  <si>
    <t xml:space="preserve">Gb </t>
  </si>
  <si>
    <t>*</t>
  </si>
  <si>
    <t>5.   20’000.000 de Mb a Cuantos Tb equivalen?</t>
  </si>
  <si>
    <t>7.     50.012 Tb a cuantos Mb, Tb, Gb equivalen?</t>
  </si>
  <si>
    <t>9. Un documento realizado en Word tiene 20.000b a cuantos Bits equivalen</t>
  </si>
  <si>
    <t>10.  220’000.000b  a cuantos Gb equivalen?</t>
  </si>
  <si>
    <r>
      <rPr>
        <b/>
        <sz val="12"/>
        <color rgb="FF000000"/>
        <rFont val="Arial Narrow"/>
        <family val="2"/>
      </rPr>
      <t>2.</t>
    </r>
    <r>
      <rPr>
        <sz val="12"/>
        <color rgb="FF000000"/>
        <rFont val="Arial Narrow"/>
        <family val="2"/>
      </rPr>
      <t xml:space="preserve"> </t>
    </r>
    <r>
      <rPr>
        <b/>
        <i/>
        <sz val="12"/>
        <color rgb="FF000000"/>
        <rFont val="Arial Narrow"/>
        <family val="2"/>
      </rPr>
      <t>Cuantos Kilobytes tienen 40 Gigabytes</t>
    </r>
  </si>
  <si>
    <r>
      <t>1.</t>
    </r>
    <r>
      <rPr>
        <b/>
        <i/>
        <sz val="12"/>
        <color rgb="FF000000"/>
        <rFont val="Arial Narrow"/>
        <family val="2"/>
      </rPr>
      <t xml:space="preserve"> Un disco duro posee una capacidad de almacenamiento de 88.276,80MB y su espacio utilizado es 10,7 GB con programas instalados y 1.048.231KB en archivos de textos y en otros archivos 3.045.760.996 Bytes.</t>
    </r>
  </si>
  <si>
    <r>
      <t xml:space="preserve">3. </t>
    </r>
    <r>
      <rPr>
        <b/>
        <i/>
        <sz val="12"/>
        <color rgb="FF000000"/>
        <rFont val="Arial Narrow"/>
        <family val="2"/>
      </rPr>
      <t>Una cámara fotográfica tiene una tarjeta de memoria de 4 Gb, calcular cuantas fotos pueden entrar de 2,5 Mb y cuantas pueden entrar de 850 Kb?</t>
    </r>
  </si>
  <si>
    <r>
      <rPr>
        <b/>
        <sz val="12"/>
        <color rgb="FF000000"/>
        <rFont val="Arial Narrow"/>
        <family val="2"/>
      </rPr>
      <t>4</t>
    </r>
    <r>
      <rPr>
        <sz val="12"/>
        <color rgb="FF000000"/>
        <rFont val="Arial Narrow"/>
        <family val="2"/>
      </rPr>
      <t xml:space="preserve">. </t>
    </r>
    <r>
      <rPr>
        <b/>
        <i/>
        <sz val="12"/>
        <color rgb="FF000000"/>
        <rFont val="Arial Narrow"/>
        <family val="2"/>
      </rPr>
      <t>Cuantos kb hay en 2000 megabytes?</t>
    </r>
  </si>
  <si>
    <t>6. La información personal que se encuentra en un disco duro mide 30.000 Gb, Cuantos DVDs se necesitan para almacenar dicha información</t>
  </si>
  <si>
    <r>
      <rPr>
        <b/>
        <sz val="11"/>
        <color theme="1"/>
        <rFont val="Arial Narrow"/>
        <family val="2"/>
      </rPr>
      <t>Respuesta</t>
    </r>
    <r>
      <rPr>
        <sz val="11"/>
        <color theme="1"/>
        <rFont val="Arial Narrow"/>
        <family val="2"/>
      </rPr>
      <t>: Se necesitarian en total 7 DVDs</t>
    </r>
  </si>
  <si>
    <t>8. Una memoria USB es de 8GB, a cuantos Tb y Mb equivalen?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</si>
</sst>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20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sz val="12"/>
      <color theme="1"/>
      <name val="Arial Narrow"/>
      <family val="2"/>
    </font>
    <font>
      <sz val="12"/>
      <name val="Arial Narrow"/>
      <family val="2"/>
    </font>
    <font>
      <sz val="12"/>
      <color rgb="FF000000"/>
      <name val="Arial Narrow"/>
      <family val="2"/>
    </font>
    <font>
      <b/>
      <sz val="12"/>
      <color rgb="FF000000"/>
      <name val="Arial Narrow"/>
      <family val="2"/>
    </font>
    <font>
      <b/>
      <i/>
      <sz val="12"/>
      <color rgb="FF000000"/>
      <name val="Arial Narrow"/>
      <family val="2"/>
    </font>
    <font>
      <b/>
      <sz val="11"/>
      <color theme="1"/>
      <name val="Arial Narrow"/>
      <family val="2"/>
    </font>
    <font>
      <b/>
      <i/>
      <sz val="12"/>
      <color theme="1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2" fillId="3" borderId="0" xfId="0" applyFont="1" applyFill="1"/>
    <xf numFmtId="0" fontId="2" fillId="3" borderId="2" xfId="0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0" xfId="0" applyFont="1" applyFill="1" applyBorder="1"/>
    <xf numFmtId="0" fontId="2" fillId="3" borderId="6" xfId="0" applyFont="1" applyFill="1" applyBorder="1"/>
    <xf numFmtId="0" fontId="2" fillId="0" borderId="0" xfId="0" applyFont="1" applyBorder="1"/>
    <xf numFmtId="0" fontId="2" fillId="0" borderId="6" xfId="0" applyFont="1" applyBorder="1"/>
    <xf numFmtId="0" fontId="2" fillId="0" borderId="5" xfId="0" applyFont="1" applyBorder="1"/>
    <xf numFmtId="0" fontId="3" fillId="3" borderId="0" xfId="0" applyFont="1" applyFill="1" applyBorder="1"/>
    <xf numFmtId="0" fontId="2" fillId="2" borderId="0" xfId="0" applyFont="1" applyFill="1" applyBorder="1"/>
    <xf numFmtId="0" fontId="2" fillId="7" borderId="0" xfId="0" applyFont="1" applyFill="1" applyBorder="1"/>
    <xf numFmtId="0" fontId="2" fillId="5" borderId="0" xfId="0" applyFont="1" applyFill="1" applyBorder="1"/>
    <xf numFmtId="0" fontId="2" fillId="8" borderId="0" xfId="0" applyFont="1" applyFill="1" applyBorder="1"/>
    <xf numFmtId="0" fontId="2" fillId="9" borderId="0" xfId="0" applyFont="1" applyFill="1" applyBorder="1"/>
    <xf numFmtId="0" fontId="2" fillId="0" borderId="7" xfId="0" applyFont="1" applyBorder="1"/>
    <xf numFmtId="0" fontId="2" fillId="0" borderId="1" xfId="0" applyFont="1" applyBorder="1"/>
    <xf numFmtId="4" fontId="2" fillId="3" borderId="5" xfId="0" applyNumberFormat="1" applyFont="1" applyFill="1" applyBorder="1"/>
    <xf numFmtId="0" fontId="2" fillId="10" borderId="0" xfId="0" applyFont="1" applyFill="1" applyBorder="1"/>
    <xf numFmtId="0" fontId="2" fillId="11" borderId="0" xfId="0" applyFont="1" applyFill="1" applyBorder="1"/>
    <xf numFmtId="4" fontId="2" fillId="9" borderId="0" xfId="0" applyNumberFormat="1" applyFont="1" applyFill="1" applyBorder="1"/>
    <xf numFmtId="3" fontId="2" fillId="7" borderId="0" xfId="0" applyNumberFormat="1" applyFont="1" applyFill="1" applyBorder="1"/>
    <xf numFmtId="3" fontId="2" fillId="3" borderId="0" xfId="0" applyNumberFormat="1" applyFont="1" applyFill="1" applyBorder="1"/>
    <xf numFmtId="0" fontId="2" fillId="3" borderId="1" xfId="0" applyFont="1" applyFill="1" applyBorder="1"/>
    <xf numFmtId="0" fontId="2" fillId="3" borderId="8" xfId="0" applyFont="1" applyFill="1" applyBorder="1"/>
    <xf numFmtId="0" fontId="4" fillId="3" borderId="0" xfId="0" applyFont="1" applyFill="1" applyBorder="1"/>
    <xf numFmtId="3" fontId="4" fillId="3" borderId="0" xfId="0" applyNumberFormat="1" applyFont="1" applyFill="1" applyBorder="1"/>
    <xf numFmtId="0" fontId="4" fillId="0" borderId="0" xfId="0" applyFont="1" applyBorder="1"/>
    <xf numFmtId="0" fontId="5" fillId="3" borderId="0" xfId="0" applyFont="1" applyFill="1" applyBorder="1"/>
    <xf numFmtId="0" fontId="7" fillId="3" borderId="5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4" fillId="3" borderId="5" xfId="0" applyFont="1" applyFill="1" applyBorder="1"/>
    <xf numFmtId="0" fontId="6" fillId="3" borderId="5" xfId="0" applyFont="1" applyFill="1" applyBorder="1"/>
    <xf numFmtId="3" fontId="4" fillId="3" borderId="5" xfId="0" applyNumberFormat="1" applyFont="1" applyFill="1" applyBorder="1"/>
    <xf numFmtId="0" fontId="2" fillId="3" borderId="0" xfId="0" applyFont="1" applyFill="1" applyBorder="1" applyAlignment="1">
      <alignment horizontal="center"/>
    </xf>
    <xf numFmtId="3" fontId="2" fillId="3" borderId="0" xfId="0" applyNumberFormat="1" applyFont="1" applyFill="1" applyBorder="1" applyAlignment="1">
      <alignment horizontal="center"/>
    </xf>
    <xf numFmtId="3" fontId="4" fillId="3" borderId="0" xfId="0" applyNumberFormat="1" applyFont="1" applyFill="1" applyBorder="1" applyAlignment="1">
      <alignment horizontal="center"/>
    </xf>
    <xf numFmtId="0" fontId="4" fillId="9" borderId="0" xfId="0" applyFont="1" applyFill="1" applyBorder="1"/>
    <xf numFmtId="0" fontId="5" fillId="6" borderId="0" xfId="0" applyFont="1" applyFill="1" applyBorder="1"/>
    <xf numFmtId="0" fontId="3" fillId="6" borderId="6" xfId="0" applyFont="1" applyFill="1" applyBorder="1"/>
    <xf numFmtId="0" fontId="4" fillId="8" borderId="0" xfId="0" applyFont="1" applyFill="1" applyBorder="1"/>
    <xf numFmtId="0" fontId="6" fillId="3" borderId="5" xfId="0" applyFont="1" applyFill="1" applyBorder="1" applyAlignment="1"/>
    <xf numFmtId="0" fontId="6" fillId="3" borderId="0" xfId="0" applyFont="1" applyFill="1" applyBorder="1" applyAlignment="1"/>
    <xf numFmtId="0" fontId="8" fillId="3" borderId="5" xfId="0" applyFont="1" applyFill="1" applyBorder="1"/>
    <xf numFmtId="0" fontId="8" fillId="0" borderId="5" xfId="0" applyFont="1" applyBorder="1"/>
    <xf numFmtId="3" fontId="2" fillId="3" borderId="5" xfId="0" applyNumberFormat="1" applyFont="1" applyFill="1" applyBorder="1"/>
    <xf numFmtId="0" fontId="2" fillId="8" borderId="5" xfId="0" applyFont="1" applyFill="1" applyBorder="1"/>
    <xf numFmtId="0" fontId="8" fillId="3" borderId="5" xfId="0" applyFont="1" applyFill="1" applyBorder="1" applyAlignment="1"/>
    <xf numFmtId="0" fontId="8" fillId="3" borderId="0" xfId="0" applyFont="1" applyFill="1" applyBorder="1" applyAlignment="1"/>
    <xf numFmtId="0" fontId="2" fillId="3" borderId="5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3" fontId="2" fillId="3" borderId="0" xfId="0" applyNumberFormat="1" applyFont="1" applyFill="1" applyBorder="1" applyAlignment="1">
      <alignment vertical="center"/>
    </xf>
    <xf numFmtId="3" fontId="2" fillId="3" borderId="5" xfId="0" applyNumberFormat="1" applyFont="1" applyFill="1" applyBorder="1" applyAlignment="1">
      <alignment horizontal="right" vertical="center"/>
    </xf>
    <xf numFmtId="0" fontId="10" fillId="3" borderId="0" xfId="0" applyFont="1" applyFill="1" applyBorder="1"/>
    <xf numFmtId="0" fontId="2" fillId="3" borderId="0" xfId="0" applyFont="1" applyFill="1" applyBorder="1" applyAlignment="1"/>
    <xf numFmtId="0" fontId="2" fillId="4" borderId="0" xfId="0" applyFont="1" applyFill="1" applyBorder="1"/>
    <xf numFmtId="3" fontId="2" fillId="11" borderId="0" xfId="0" applyNumberFormat="1" applyFont="1" applyFill="1" applyBorder="1"/>
    <xf numFmtId="0" fontId="2" fillId="8" borderId="1" xfId="0" applyFont="1" applyFill="1" applyBorder="1"/>
    <xf numFmtId="0" fontId="1" fillId="3" borderId="0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3" fontId="3" fillId="3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00CC"/>
      <color rgb="FFC8A4F8"/>
      <color rgb="FF00FF00"/>
      <color rgb="FFFF33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84</xdr:row>
      <xdr:rowOff>0</xdr:rowOff>
    </xdr:from>
    <xdr:ext cx="184731" cy="264560"/>
    <xdr:sp macro="" textlink="">
      <xdr:nvSpPr>
        <xdr:cNvPr id="8" name="7 CuadroTexto"/>
        <xdr:cNvSpPr txBox="1"/>
      </xdr:nvSpPr>
      <xdr:spPr>
        <a:xfrm>
          <a:off x="142875" y="1984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0</xdr:col>
      <xdr:colOff>352425</xdr:colOff>
      <xdr:row>103</xdr:row>
      <xdr:rowOff>0</xdr:rowOff>
    </xdr:from>
    <xdr:ext cx="184731" cy="264560"/>
    <xdr:sp macro="" textlink="">
      <xdr:nvSpPr>
        <xdr:cNvPr id="11" name="10 CuadroTexto"/>
        <xdr:cNvSpPr txBox="1"/>
      </xdr:nvSpPr>
      <xdr:spPr>
        <a:xfrm>
          <a:off x="352425" y="2385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1"/>
  <sheetViews>
    <sheetView tabSelected="1" topLeftCell="A37" workbookViewId="0">
      <selection activeCell="D8" sqref="D8:I12"/>
    </sheetView>
  </sheetViews>
  <sheetFormatPr baseColWidth="10" defaultRowHeight="16.5" x14ac:dyDescent="0.3"/>
  <cols>
    <col min="1" max="1" width="28.7109375" style="1" customWidth="1"/>
    <col min="2" max="2" width="24.140625" style="1" customWidth="1"/>
    <col min="3" max="3" width="11.42578125" style="1" customWidth="1"/>
    <col min="4" max="4" width="12" style="1" bestFit="1" customWidth="1"/>
    <col min="5" max="5" width="14.28515625" style="1" customWidth="1"/>
    <col min="6" max="6" width="11.42578125" style="1"/>
    <col min="7" max="7" width="16.140625" style="1" customWidth="1"/>
    <col min="8" max="8" width="10" style="1" customWidth="1"/>
    <col min="9" max="9" width="11.42578125" style="1"/>
    <col min="10" max="10" width="13.5703125" style="1" customWidth="1"/>
    <col min="11" max="11" width="10.42578125" style="1" customWidth="1"/>
    <col min="12" max="12" width="11.42578125" style="1"/>
    <col min="13" max="13" width="11.85546875" style="1" bestFit="1" customWidth="1"/>
    <col min="14" max="14" width="8.85546875" style="1" customWidth="1"/>
    <col min="15" max="16384" width="11.42578125" style="1"/>
  </cols>
  <sheetData>
    <row r="1" spans="1:15" x14ac:dyDescent="0.3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</row>
    <row r="2" spans="1:15" ht="27" customHeight="1" x14ac:dyDescent="0.35">
      <c r="A2" s="64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5"/>
      <c r="O2" s="2"/>
    </row>
    <row r="3" spans="1:15" ht="11.25" customHeight="1" x14ac:dyDescent="0.3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"/>
      <c r="O3" s="2"/>
    </row>
    <row r="4" spans="1:15" ht="9" customHeight="1" x14ac:dyDescent="0.3">
      <c r="A4" s="32" t="s">
        <v>100</v>
      </c>
      <c r="B4" s="33"/>
      <c r="C4" s="33"/>
      <c r="D4" s="33"/>
      <c r="E4" s="33"/>
      <c r="F4" s="33"/>
      <c r="G4" s="33"/>
      <c r="H4" s="33"/>
      <c r="I4" s="33"/>
      <c r="J4" s="33"/>
      <c r="K4" s="7"/>
      <c r="L4" s="7"/>
      <c r="M4" s="7"/>
      <c r="N4" s="8"/>
    </row>
    <row r="5" spans="1:15" ht="18.75" customHeigh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7"/>
      <c r="L5" s="7"/>
      <c r="M5" s="7"/>
      <c r="N5" s="8"/>
    </row>
    <row r="6" spans="1:15" ht="18.75" customHeight="1" x14ac:dyDescent="0.3">
      <c r="A6" s="32"/>
      <c r="B6" s="33"/>
      <c r="C6" s="33"/>
      <c r="D6" s="33"/>
      <c r="E6" s="33"/>
      <c r="F6" s="33"/>
      <c r="G6" s="33"/>
      <c r="H6" s="33"/>
      <c r="I6" s="33"/>
      <c r="J6" s="33"/>
      <c r="K6" s="7"/>
      <c r="L6" s="7"/>
      <c r="M6" s="7"/>
      <c r="N6" s="8"/>
    </row>
    <row r="7" spans="1:15" x14ac:dyDescent="0.3">
      <c r="A7" s="32"/>
      <c r="B7" s="33"/>
      <c r="C7" s="33"/>
      <c r="D7" s="33"/>
      <c r="E7" s="33"/>
      <c r="F7" s="33"/>
      <c r="G7" s="33"/>
      <c r="H7" s="33"/>
      <c r="I7" s="33"/>
      <c r="J7" s="33"/>
      <c r="K7" s="7"/>
      <c r="L7" s="7"/>
      <c r="M7" s="7"/>
      <c r="N7" s="8"/>
    </row>
    <row r="8" spans="1:15" x14ac:dyDescent="0.3">
      <c r="A8" s="6" t="s">
        <v>1</v>
      </c>
      <c r="B8" s="7"/>
      <c r="C8" s="7"/>
      <c r="D8" s="60"/>
      <c r="E8" s="60" t="s">
        <v>13</v>
      </c>
      <c r="F8" s="60"/>
      <c r="G8" s="60"/>
      <c r="H8" s="60"/>
      <c r="I8" s="60"/>
      <c r="J8" s="7"/>
      <c r="K8" s="7"/>
      <c r="L8" s="7"/>
      <c r="M8" s="7"/>
      <c r="N8" s="8"/>
    </row>
    <row r="9" spans="1:15" x14ac:dyDescent="0.3">
      <c r="A9" s="6" t="s">
        <v>2</v>
      </c>
      <c r="B9" s="7"/>
      <c r="C9" s="7"/>
      <c r="D9" s="13"/>
      <c r="E9" s="13" t="s">
        <v>6</v>
      </c>
      <c r="F9" s="13"/>
      <c r="G9" s="13" t="s">
        <v>5</v>
      </c>
      <c r="H9" s="13"/>
      <c r="I9" s="13"/>
      <c r="J9" s="7"/>
      <c r="K9" s="7"/>
      <c r="L9" s="7"/>
      <c r="M9" s="7"/>
      <c r="N9" s="8"/>
    </row>
    <row r="10" spans="1:15" x14ac:dyDescent="0.3">
      <c r="A10" s="6" t="s">
        <v>3</v>
      </c>
      <c r="B10" s="7"/>
      <c r="C10" s="7"/>
      <c r="D10" s="13"/>
      <c r="E10" s="13" t="s">
        <v>10</v>
      </c>
      <c r="F10" s="13" t="s">
        <v>94</v>
      </c>
      <c r="G10" s="13" t="s">
        <v>7</v>
      </c>
      <c r="H10" s="13"/>
      <c r="I10" s="13"/>
      <c r="J10" s="7"/>
      <c r="K10" s="7"/>
      <c r="L10" s="7"/>
      <c r="M10" s="7"/>
      <c r="N10" s="8"/>
    </row>
    <row r="11" spans="1:15" x14ac:dyDescent="0.3">
      <c r="A11" s="6" t="s">
        <v>4</v>
      </c>
      <c r="B11" s="7"/>
      <c r="C11" s="7"/>
      <c r="D11" s="13"/>
      <c r="E11" s="13"/>
      <c r="F11" s="13"/>
      <c r="G11" s="13"/>
      <c r="H11" s="13"/>
      <c r="I11" s="13"/>
      <c r="J11" s="7"/>
      <c r="K11" s="7"/>
      <c r="L11" s="7"/>
      <c r="M11" s="7"/>
      <c r="N11" s="8"/>
    </row>
    <row r="12" spans="1:15" x14ac:dyDescent="0.3">
      <c r="A12" s="6"/>
      <c r="B12" s="7"/>
      <c r="C12" s="7"/>
      <c r="D12" s="13" t="s">
        <v>9</v>
      </c>
      <c r="E12" s="13">
        <v>10.7</v>
      </c>
      <c r="F12" s="13" t="s">
        <v>94</v>
      </c>
      <c r="G12" s="13">
        <v>1024</v>
      </c>
      <c r="H12" s="13">
        <f>E12*G12</f>
        <v>10956.8</v>
      </c>
      <c r="I12" s="13" t="s">
        <v>5</v>
      </c>
      <c r="J12" s="7"/>
      <c r="K12" s="7"/>
      <c r="L12" s="7"/>
      <c r="M12" s="7"/>
      <c r="N12" s="8"/>
    </row>
    <row r="13" spans="1:15" x14ac:dyDescent="0.3">
      <c r="A13" s="6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8"/>
    </row>
    <row r="14" spans="1:15" x14ac:dyDescent="0.3">
      <c r="A14" s="6" t="s">
        <v>18</v>
      </c>
      <c r="B14" s="7">
        <f>H12+H18+H27</f>
        <v>14885.121581538207</v>
      </c>
      <c r="C14" s="7" t="s">
        <v>5</v>
      </c>
      <c r="D14" s="15"/>
      <c r="E14" s="15" t="s">
        <v>14</v>
      </c>
      <c r="F14" s="15"/>
      <c r="G14" s="15"/>
      <c r="H14" s="15"/>
      <c r="I14" s="15"/>
      <c r="J14" s="7"/>
      <c r="K14" s="7"/>
      <c r="L14" s="7"/>
      <c r="M14" s="7"/>
      <c r="N14" s="8"/>
    </row>
    <row r="15" spans="1:15" x14ac:dyDescent="0.3">
      <c r="A15" s="6"/>
      <c r="B15" s="7"/>
      <c r="C15" s="7"/>
      <c r="D15" s="22"/>
      <c r="E15" s="22" t="s">
        <v>12</v>
      </c>
      <c r="F15" s="22"/>
      <c r="G15" s="22" t="s">
        <v>5</v>
      </c>
      <c r="H15" s="22"/>
      <c r="I15" s="22"/>
      <c r="J15" s="7"/>
      <c r="K15" s="7"/>
      <c r="L15" s="7"/>
      <c r="M15" s="7"/>
      <c r="N15" s="8"/>
    </row>
    <row r="16" spans="1:15" x14ac:dyDescent="0.3">
      <c r="A16" s="6"/>
      <c r="B16" s="7"/>
      <c r="C16" s="7"/>
      <c r="D16" s="22"/>
      <c r="E16" s="22" t="s">
        <v>7</v>
      </c>
      <c r="F16" s="22" t="s">
        <v>11</v>
      </c>
      <c r="G16" s="22" t="s">
        <v>10</v>
      </c>
      <c r="H16" s="22"/>
      <c r="I16" s="22"/>
      <c r="J16" s="7"/>
      <c r="K16" s="7"/>
      <c r="L16" s="7"/>
      <c r="M16" s="7"/>
      <c r="N16" s="8"/>
    </row>
    <row r="17" spans="1:14" x14ac:dyDescent="0.3">
      <c r="A17" s="6"/>
      <c r="B17" s="7"/>
      <c r="C17" s="7"/>
      <c r="D17" s="22"/>
      <c r="E17" s="61"/>
      <c r="F17" s="22"/>
      <c r="G17" s="22"/>
      <c r="H17" s="22"/>
      <c r="I17" s="22"/>
      <c r="J17" s="7"/>
      <c r="K17" s="7"/>
      <c r="L17" s="7"/>
      <c r="M17" s="7"/>
      <c r="N17" s="8"/>
    </row>
    <row r="18" spans="1:14" x14ac:dyDescent="0.3">
      <c r="A18" s="6"/>
      <c r="B18" s="7"/>
      <c r="C18" s="7"/>
      <c r="D18" s="22" t="s">
        <v>17</v>
      </c>
      <c r="E18" s="61">
        <v>1048231</v>
      </c>
      <c r="F18" s="22" t="s">
        <v>11</v>
      </c>
      <c r="G18" s="22">
        <v>1024</v>
      </c>
      <c r="H18" s="22">
        <f>E18/G18</f>
        <v>1023.6630859375</v>
      </c>
      <c r="I18" s="22" t="s">
        <v>5</v>
      </c>
      <c r="J18" s="7"/>
      <c r="K18" s="7"/>
      <c r="L18" s="7"/>
      <c r="M18" s="7"/>
      <c r="N18" s="8"/>
    </row>
    <row r="19" spans="1:14" x14ac:dyDescent="0.3">
      <c r="A19" s="6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8"/>
    </row>
    <row r="20" spans="1:14" x14ac:dyDescent="0.3">
      <c r="A20" s="6" t="s">
        <v>19</v>
      </c>
      <c r="B20" s="7" t="s">
        <v>20</v>
      </c>
      <c r="C20" s="7" t="s">
        <v>21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8"/>
    </row>
    <row r="21" spans="1:14" x14ac:dyDescent="0.3">
      <c r="A21" s="20">
        <v>88276.800000000003</v>
      </c>
      <c r="B21" s="7">
        <f>H12+H18+H27</f>
        <v>14885.121581538207</v>
      </c>
      <c r="C21" s="23">
        <f>A21-B21</f>
        <v>73391.678418461801</v>
      </c>
      <c r="D21" s="17" t="s">
        <v>5</v>
      </c>
      <c r="E21" s="7"/>
      <c r="F21" s="7"/>
      <c r="G21" s="7"/>
      <c r="H21" s="7"/>
      <c r="I21" s="7"/>
      <c r="J21" s="7"/>
      <c r="K21" s="7"/>
      <c r="L21" s="7"/>
      <c r="M21" s="7"/>
      <c r="N21" s="8"/>
    </row>
    <row r="22" spans="1:14" x14ac:dyDescent="0.3">
      <c r="A22" s="6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8"/>
    </row>
    <row r="23" spans="1:14" x14ac:dyDescent="0.3">
      <c r="A23" s="11" t="s">
        <v>22</v>
      </c>
      <c r="B23" s="7"/>
      <c r="C23" s="7"/>
      <c r="D23" s="21"/>
      <c r="E23" s="21" t="s">
        <v>16</v>
      </c>
      <c r="F23" s="21"/>
      <c r="G23" s="21"/>
      <c r="H23" s="21"/>
      <c r="I23" s="21"/>
      <c r="J23" s="7"/>
      <c r="K23" s="7"/>
      <c r="L23" s="7"/>
      <c r="M23" s="7"/>
      <c r="N23" s="8"/>
    </row>
    <row r="24" spans="1:14" x14ac:dyDescent="0.3">
      <c r="A24" s="6"/>
      <c r="B24" s="7"/>
      <c r="C24" s="7"/>
      <c r="D24" s="14"/>
      <c r="E24" s="14" t="s">
        <v>15</v>
      </c>
      <c r="F24" s="14"/>
      <c r="G24" s="14" t="s">
        <v>5</v>
      </c>
      <c r="H24" s="14"/>
      <c r="I24" s="14"/>
      <c r="J24" s="7"/>
      <c r="K24" s="7"/>
      <c r="L24" s="7"/>
      <c r="M24" s="7"/>
      <c r="N24" s="8"/>
    </row>
    <row r="25" spans="1:14" x14ac:dyDescent="0.3">
      <c r="A25" s="20">
        <f>A21-B21</f>
        <v>73391.678418461801</v>
      </c>
      <c r="B25" s="7" t="s">
        <v>5</v>
      </c>
      <c r="C25" s="7" t="s">
        <v>23</v>
      </c>
      <c r="D25" s="14"/>
      <c r="E25" s="14" t="s">
        <v>7</v>
      </c>
      <c r="F25" s="14" t="s">
        <v>11</v>
      </c>
      <c r="G25" s="14" t="s">
        <v>10</v>
      </c>
      <c r="H25" s="14"/>
      <c r="I25" s="14"/>
      <c r="J25" s="7"/>
      <c r="K25" s="7"/>
      <c r="L25" s="7"/>
      <c r="M25" s="7"/>
      <c r="N25" s="8"/>
    </row>
    <row r="26" spans="1:14" x14ac:dyDescent="0.3">
      <c r="A26" s="6" t="s">
        <v>24</v>
      </c>
      <c r="B26" s="7" t="s">
        <v>25</v>
      </c>
      <c r="C26" s="7" t="s">
        <v>10</v>
      </c>
      <c r="D26" s="14"/>
      <c r="E26" s="14"/>
      <c r="F26" s="14"/>
      <c r="G26" s="14"/>
      <c r="H26" s="14"/>
      <c r="I26" s="14"/>
      <c r="J26" s="7"/>
      <c r="K26" s="7"/>
      <c r="L26" s="7"/>
      <c r="M26" s="7"/>
      <c r="N26" s="8"/>
    </row>
    <row r="27" spans="1:14" x14ac:dyDescent="0.3">
      <c r="A27" s="6"/>
      <c r="B27" s="7"/>
      <c r="C27" s="7"/>
      <c r="D27" s="14" t="s">
        <v>8</v>
      </c>
      <c r="E27" s="24">
        <v>3045760996</v>
      </c>
      <c r="F27" s="14" t="s">
        <v>11</v>
      </c>
      <c r="G27" s="24">
        <v>1048578</v>
      </c>
      <c r="H27" s="14">
        <f>E27/G27</f>
        <v>2904.6584956007086</v>
      </c>
      <c r="I27" s="14" t="s">
        <v>5</v>
      </c>
      <c r="J27" s="7"/>
      <c r="K27" s="7"/>
      <c r="L27" s="7"/>
      <c r="M27" s="7"/>
      <c r="N27" s="8"/>
    </row>
    <row r="28" spans="1:14" x14ac:dyDescent="0.3">
      <c r="A28" s="6"/>
      <c r="B28" s="7"/>
      <c r="C28" s="7"/>
      <c r="D28" s="12"/>
      <c r="E28" s="66"/>
      <c r="F28" s="12"/>
      <c r="G28" s="66"/>
      <c r="H28" s="12"/>
      <c r="I28" s="12"/>
      <c r="J28" s="7"/>
      <c r="K28" s="7"/>
      <c r="L28" s="7"/>
      <c r="M28" s="7"/>
      <c r="N28" s="8"/>
    </row>
    <row r="29" spans="1:14" x14ac:dyDescent="0.3">
      <c r="A29" s="20">
        <f>A21-B21</f>
        <v>73391.678418461801</v>
      </c>
      <c r="B29" s="7" t="s">
        <v>26</v>
      </c>
      <c r="C29" s="39">
        <v>1024</v>
      </c>
      <c r="D29" s="17">
        <f>A29/C29</f>
        <v>71.671560955529102</v>
      </c>
      <c r="E29" s="17" t="s">
        <v>23</v>
      </c>
      <c r="F29" s="7"/>
      <c r="G29" s="7"/>
      <c r="H29" s="7"/>
      <c r="I29" s="7"/>
      <c r="J29" s="7"/>
      <c r="K29" s="7"/>
      <c r="L29" s="7"/>
      <c r="M29" s="7"/>
      <c r="N29" s="8"/>
    </row>
    <row r="30" spans="1:14" x14ac:dyDescent="0.3">
      <c r="A30" s="6" t="s">
        <v>27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8"/>
    </row>
    <row r="31" spans="1:14" x14ac:dyDescent="0.3">
      <c r="A31" s="6" t="s">
        <v>28</v>
      </c>
      <c r="B31" s="7"/>
      <c r="C31" s="7" t="s">
        <v>29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8"/>
    </row>
    <row r="32" spans="1:14" x14ac:dyDescent="0.3">
      <c r="A32" s="6">
        <f>A29/C29</f>
        <v>71.671560955529102</v>
      </c>
      <c r="B32" s="7" t="s">
        <v>23</v>
      </c>
      <c r="C32" s="7" t="s">
        <v>30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8"/>
    </row>
    <row r="33" spans="1:14" x14ac:dyDescent="0.3">
      <c r="A33" s="6" t="s">
        <v>32</v>
      </c>
      <c r="B33" s="7" t="s">
        <v>31</v>
      </c>
      <c r="C33" s="7" t="s">
        <v>10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8"/>
    </row>
    <row r="34" spans="1:14" x14ac:dyDescent="0.3">
      <c r="A34" s="6"/>
      <c r="B34" s="7"/>
      <c r="C34" s="7"/>
      <c r="D34" s="7"/>
      <c r="E34" s="9"/>
      <c r="F34" s="7"/>
      <c r="G34" s="7"/>
      <c r="H34" s="7"/>
      <c r="I34" s="7"/>
      <c r="J34" s="7"/>
      <c r="K34" s="7"/>
      <c r="L34" s="7"/>
      <c r="M34" s="7"/>
      <c r="N34" s="8"/>
    </row>
    <row r="35" spans="1:14" x14ac:dyDescent="0.3">
      <c r="A35" s="6">
        <f>A29/C29</f>
        <v>71.671560955529102</v>
      </c>
      <c r="B35" s="7" t="s">
        <v>33</v>
      </c>
      <c r="C35" s="39">
        <v>1024</v>
      </c>
      <c r="D35" s="17">
        <f>A35/C35</f>
        <v>6.9991758745633889E-2</v>
      </c>
      <c r="E35" s="17" t="s">
        <v>30</v>
      </c>
      <c r="F35" s="7"/>
      <c r="G35" s="7"/>
      <c r="H35" s="7"/>
      <c r="I35" s="7"/>
      <c r="J35" s="7"/>
      <c r="K35" s="7"/>
      <c r="L35" s="7"/>
      <c r="M35" s="7"/>
      <c r="N35" s="8"/>
    </row>
    <row r="36" spans="1:14" x14ac:dyDescent="0.3">
      <c r="A36" s="6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8"/>
    </row>
    <row r="37" spans="1:14" x14ac:dyDescent="0.3">
      <c r="A37" s="6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8"/>
    </row>
    <row r="38" spans="1:14" x14ac:dyDescent="0.3">
      <c r="A38" s="6" t="s">
        <v>34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8"/>
    </row>
    <row r="39" spans="1:14" x14ac:dyDescent="0.3">
      <c r="A39" s="6">
        <f>A29/C29</f>
        <v>71.671560955529102</v>
      </c>
      <c r="B39" s="7" t="s">
        <v>23</v>
      </c>
      <c r="C39" s="7" t="s">
        <v>35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8"/>
    </row>
    <row r="40" spans="1:14" x14ac:dyDescent="0.3">
      <c r="A40" s="6" t="s">
        <v>36</v>
      </c>
      <c r="B40" s="7" t="s">
        <v>37</v>
      </c>
      <c r="C40" s="7" t="s">
        <v>7</v>
      </c>
      <c r="D40" s="7"/>
      <c r="E40" s="7"/>
      <c r="F40" s="7"/>
      <c r="G40" s="7"/>
      <c r="H40" s="7"/>
      <c r="I40" s="7"/>
      <c r="J40" s="7"/>
      <c r="K40" s="7"/>
      <c r="L40" s="7"/>
      <c r="M40" s="7"/>
      <c r="N40" s="8"/>
    </row>
    <row r="41" spans="1:14" x14ac:dyDescent="0.3">
      <c r="A41" s="6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8"/>
    </row>
    <row r="42" spans="1:14" x14ac:dyDescent="0.3">
      <c r="A42" s="6">
        <f>A29/C29</f>
        <v>71.671560955529102</v>
      </c>
      <c r="B42" s="7" t="s">
        <v>38</v>
      </c>
      <c r="C42" s="40">
        <v>1048576</v>
      </c>
      <c r="D42" s="17">
        <f>A42*C42</f>
        <v>75153078.700504884</v>
      </c>
      <c r="E42" s="17" t="s">
        <v>35</v>
      </c>
      <c r="F42" s="7"/>
      <c r="G42" s="7"/>
      <c r="H42" s="7"/>
      <c r="I42" s="7"/>
      <c r="J42" s="7"/>
      <c r="K42" s="7"/>
      <c r="L42" s="7"/>
      <c r="M42" s="7"/>
      <c r="N42" s="8"/>
    </row>
    <row r="43" spans="1:14" x14ac:dyDescent="0.3">
      <c r="A43" s="6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8"/>
    </row>
    <row r="44" spans="1:14" x14ac:dyDescent="0.3">
      <c r="A44" s="37" t="s">
        <v>99</v>
      </c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8"/>
    </row>
    <row r="45" spans="1:14" x14ac:dyDescent="0.3">
      <c r="A45" s="36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8"/>
    </row>
    <row r="46" spans="1:14" x14ac:dyDescent="0.3">
      <c r="A46" s="36" t="s">
        <v>39</v>
      </c>
      <c r="B46" s="28"/>
      <c r="C46" s="28" t="s">
        <v>40</v>
      </c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8"/>
    </row>
    <row r="47" spans="1:14" x14ac:dyDescent="0.3">
      <c r="A47" s="36" t="s">
        <v>42</v>
      </c>
      <c r="B47" s="28" t="s">
        <v>41</v>
      </c>
      <c r="C47" s="28" t="s">
        <v>7</v>
      </c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8"/>
    </row>
    <row r="48" spans="1:14" x14ac:dyDescent="0.3">
      <c r="A48" s="36">
        <v>40</v>
      </c>
      <c r="B48" s="28" t="s">
        <v>43</v>
      </c>
      <c r="C48" s="41">
        <v>1048576</v>
      </c>
      <c r="D48" s="42">
        <f>A48*C48</f>
        <v>41943040</v>
      </c>
      <c r="E48" s="42" t="s">
        <v>44</v>
      </c>
      <c r="F48" s="28"/>
      <c r="G48" s="28"/>
      <c r="H48" s="28"/>
      <c r="I48" s="28"/>
      <c r="J48" s="28"/>
      <c r="K48" s="28"/>
      <c r="L48" s="28"/>
      <c r="M48" s="28"/>
      <c r="N48" s="8"/>
    </row>
    <row r="49" spans="1:14" x14ac:dyDescent="0.3">
      <c r="A49" s="36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8"/>
    </row>
    <row r="50" spans="1:14" x14ac:dyDescent="0.3">
      <c r="A50" s="36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8"/>
    </row>
    <row r="51" spans="1:14" ht="18.75" customHeight="1" x14ac:dyDescent="0.3">
      <c r="A51" s="34" t="s">
        <v>101</v>
      </c>
      <c r="B51" s="35"/>
      <c r="C51" s="35"/>
      <c r="D51" s="35"/>
      <c r="E51" s="35"/>
      <c r="F51" s="35"/>
      <c r="G51" s="35"/>
      <c r="H51" s="35"/>
      <c r="I51" s="35"/>
      <c r="J51" s="28"/>
      <c r="K51" s="28"/>
      <c r="L51" s="28"/>
      <c r="M51" s="28"/>
      <c r="N51" s="8"/>
    </row>
    <row r="52" spans="1:14" x14ac:dyDescent="0.3">
      <c r="A52" s="36" t="s">
        <v>54</v>
      </c>
      <c r="B52" s="28"/>
      <c r="C52" s="28" t="s">
        <v>45</v>
      </c>
      <c r="D52" s="28"/>
      <c r="E52" s="28"/>
      <c r="F52" s="28"/>
      <c r="G52" s="28"/>
      <c r="H52" s="28"/>
      <c r="I52" s="28" t="s">
        <v>55</v>
      </c>
      <c r="J52" s="28"/>
      <c r="K52" s="28" t="s">
        <v>35</v>
      </c>
      <c r="L52" s="28"/>
      <c r="M52" s="28"/>
      <c r="N52" s="8"/>
    </row>
    <row r="53" spans="1:14" x14ac:dyDescent="0.3">
      <c r="A53" s="36" t="s">
        <v>46</v>
      </c>
      <c r="B53" s="28" t="s">
        <v>47</v>
      </c>
      <c r="C53" s="28" t="s">
        <v>7</v>
      </c>
      <c r="D53" s="28"/>
      <c r="E53" s="28"/>
      <c r="F53" s="28"/>
      <c r="G53" s="28"/>
      <c r="H53" s="28"/>
      <c r="I53" s="28" t="s">
        <v>56</v>
      </c>
      <c r="J53" s="28" t="s">
        <v>57</v>
      </c>
      <c r="K53" s="28" t="s">
        <v>7</v>
      </c>
      <c r="L53" s="28"/>
      <c r="M53" s="28"/>
      <c r="N53" s="8"/>
    </row>
    <row r="54" spans="1:14" x14ac:dyDescent="0.3">
      <c r="A54" s="36">
        <v>4</v>
      </c>
      <c r="B54" s="28" t="s">
        <v>47</v>
      </c>
      <c r="C54" s="28">
        <v>1024</v>
      </c>
      <c r="D54" s="28">
        <f>A54*C54</f>
        <v>4096</v>
      </c>
      <c r="E54" s="28" t="s">
        <v>5</v>
      </c>
      <c r="F54" s="28"/>
      <c r="G54" s="28"/>
      <c r="H54" s="28"/>
      <c r="I54" s="28">
        <v>4</v>
      </c>
      <c r="J54" s="28" t="s">
        <v>57</v>
      </c>
      <c r="K54" s="29">
        <v>1048576</v>
      </c>
      <c r="L54" s="45">
        <f>I54*K54</f>
        <v>4194304</v>
      </c>
      <c r="M54" s="45" t="s">
        <v>35</v>
      </c>
      <c r="N54" s="8"/>
    </row>
    <row r="55" spans="1:14" x14ac:dyDescent="0.3">
      <c r="A55" s="36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8"/>
    </row>
    <row r="56" spans="1:14" x14ac:dyDescent="0.3">
      <c r="A56" s="36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8"/>
    </row>
    <row r="57" spans="1:14" x14ac:dyDescent="0.3">
      <c r="A57" s="36" t="s">
        <v>48</v>
      </c>
      <c r="B57" s="28" t="s">
        <v>53</v>
      </c>
      <c r="C57" s="28" t="s">
        <v>49</v>
      </c>
      <c r="D57" s="28"/>
      <c r="E57" s="28"/>
      <c r="F57" s="28"/>
      <c r="G57" s="28"/>
      <c r="H57" s="28"/>
      <c r="I57" s="28" t="s">
        <v>61</v>
      </c>
      <c r="J57" s="28"/>
      <c r="K57" s="28" t="s">
        <v>59</v>
      </c>
      <c r="L57" s="28"/>
      <c r="M57" s="28"/>
      <c r="N57" s="8"/>
    </row>
    <row r="58" spans="1:14" x14ac:dyDescent="0.3">
      <c r="A58" s="36" t="s">
        <v>50</v>
      </c>
      <c r="B58" s="28" t="s">
        <v>52</v>
      </c>
      <c r="C58" s="28" t="s">
        <v>51</v>
      </c>
      <c r="D58" s="28"/>
      <c r="E58" s="28"/>
      <c r="F58" s="28"/>
      <c r="G58" s="28"/>
      <c r="H58" s="28"/>
      <c r="I58" s="28" t="s">
        <v>60</v>
      </c>
      <c r="J58" s="28" t="s">
        <v>58</v>
      </c>
      <c r="K58" s="28" t="s">
        <v>10</v>
      </c>
      <c r="L58" s="28"/>
      <c r="M58" s="28"/>
      <c r="N58" s="8"/>
    </row>
    <row r="59" spans="1:14" x14ac:dyDescent="0.3">
      <c r="A59" s="36"/>
      <c r="B59" s="28"/>
      <c r="C59" s="28"/>
      <c r="D59" s="28"/>
      <c r="E59" s="28"/>
      <c r="F59" s="28"/>
      <c r="G59" s="28"/>
      <c r="H59" s="28"/>
      <c r="I59" s="28">
        <f>I54*K54</f>
        <v>4194304</v>
      </c>
      <c r="J59" s="28" t="s">
        <v>62</v>
      </c>
      <c r="K59" s="31">
        <v>850</v>
      </c>
      <c r="L59" s="43">
        <f>I59/K59</f>
        <v>4934.4752941176466</v>
      </c>
      <c r="M59" s="43" t="s">
        <v>91</v>
      </c>
      <c r="N59" s="44"/>
    </row>
    <row r="60" spans="1:14" x14ac:dyDescent="0.3">
      <c r="A60" s="36">
        <v>4096</v>
      </c>
      <c r="B60" s="28" t="s">
        <v>52</v>
      </c>
      <c r="C60" s="28">
        <v>2.5</v>
      </c>
      <c r="D60" s="45">
        <f>A60/C60</f>
        <v>1638.4</v>
      </c>
      <c r="E60" s="45" t="s">
        <v>90</v>
      </c>
      <c r="F60" s="45"/>
      <c r="G60" s="28"/>
      <c r="H60" s="28"/>
      <c r="I60" s="28"/>
      <c r="J60" s="28"/>
      <c r="K60" s="28"/>
      <c r="L60" s="28"/>
      <c r="M60" s="28"/>
      <c r="N60" s="8"/>
    </row>
    <row r="61" spans="1:14" x14ac:dyDescent="0.3">
      <c r="A61" s="36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8"/>
    </row>
    <row r="62" spans="1:14" x14ac:dyDescent="0.3">
      <c r="A62" s="46" t="s">
        <v>102</v>
      </c>
      <c r="B62" s="47"/>
      <c r="C62" s="47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8"/>
    </row>
    <row r="63" spans="1:14" x14ac:dyDescent="0.3">
      <c r="A63" s="36" t="s">
        <v>63</v>
      </c>
      <c r="B63" s="28"/>
      <c r="C63" s="28" t="s">
        <v>35</v>
      </c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8"/>
    </row>
    <row r="64" spans="1:14" x14ac:dyDescent="0.3">
      <c r="A64" s="36" t="s">
        <v>92</v>
      </c>
      <c r="B64" s="28" t="s">
        <v>89</v>
      </c>
      <c r="C64" s="28" t="s">
        <v>7</v>
      </c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8"/>
    </row>
    <row r="65" spans="1:14" x14ac:dyDescent="0.3">
      <c r="A65" s="36">
        <v>2000</v>
      </c>
      <c r="B65" s="28" t="s">
        <v>89</v>
      </c>
      <c r="C65" s="28">
        <v>1024</v>
      </c>
      <c r="D65" s="45">
        <f>A65*C65</f>
        <v>2048000</v>
      </c>
      <c r="E65" s="45" t="s">
        <v>35</v>
      </c>
      <c r="F65" s="28"/>
      <c r="G65" s="28"/>
      <c r="H65" s="28"/>
      <c r="I65" s="28"/>
      <c r="J65" s="28"/>
      <c r="K65" s="28"/>
      <c r="L65" s="28"/>
      <c r="M65" s="28"/>
      <c r="N65" s="8"/>
    </row>
    <row r="66" spans="1:14" x14ac:dyDescent="0.3">
      <c r="A66" s="36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8"/>
    </row>
    <row r="67" spans="1:14" x14ac:dyDescent="0.3">
      <c r="A67" s="48" t="s">
        <v>95</v>
      </c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8"/>
    </row>
    <row r="68" spans="1:14" x14ac:dyDescent="0.3">
      <c r="A68" s="36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8"/>
    </row>
    <row r="69" spans="1:14" x14ac:dyDescent="0.3">
      <c r="A69" s="36" t="s">
        <v>65</v>
      </c>
      <c r="B69" s="28"/>
      <c r="C69" s="28" t="s">
        <v>30</v>
      </c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8"/>
    </row>
    <row r="70" spans="1:14" x14ac:dyDescent="0.3">
      <c r="A70" s="36" t="s">
        <v>66</v>
      </c>
      <c r="B70" s="28" t="s">
        <v>33</v>
      </c>
      <c r="C70" s="28" t="s">
        <v>10</v>
      </c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8"/>
    </row>
    <row r="71" spans="1:14" x14ac:dyDescent="0.3">
      <c r="A71" s="38">
        <v>20000000</v>
      </c>
      <c r="B71" s="28" t="s">
        <v>33</v>
      </c>
      <c r="C71" s="29">
        <v>1048576</v>
      </c>
      <c r="D71" s="45">
        <f>A71/C71</f>
        <v>19.073486328125</v>
      </c>
      <c r="E71" s="45" t="s">
        <v>30</v>
      </c>
      <c r="F71" s="30"/>
      <c r="G71" s="28"/>
      <c r="H71" s="28"/>
      <c r="I71" s="28"/>
      <c r="J71" s="28"/>
      <c r="K71" s="28"/>
      <c r="L71" s="28"/>
      <c r="M71" s="28"/>
      <c r="N71" s="8"/>
    </row>
    <row r="72" spans="1:14" x14ac:dyDescent="0.3">
      <c r="A72" s="36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8"/>
    </row>
    <row r="73" spans="1:14" x14ac:dyDescent="0.3">
      <c r="A73" s="36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8"/>
    </row>
    <row r="74" spans="1:14" x14ac:dyDescent="0.3">
      <c r="A74" s="49" t="s">
        <v>103</v>
      </c>
      <c r="B74" s="30"/>
      <c r="C74" s="30"/>
      <c r="D74" s="30"/>
      <c r="E74" s="30"/>
      <c r="F74" s="30"/>
      <c r="G74" s="28"/>
      <c r="H74" s="28"/>
      <c r="I74" s="28"/>
      <c r="J74" s="28"/>
      <c r="K74" s="28"/>
      <c r="L74" s="7"/>
      <c r="M74" s="7"/>
      <c r="N74" s="8"/>
    </row>
    <row r="75" spans="1:14" x14ac:dyDescent="0.3">
      <c r="A75" s="6" t="s">
        <v>67</v>
      </c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8"/>
    </row>
    <row r="76" spans="1:14" x14ac:dyDescent="0.3">
      <c r="A76" s="6" t="s">
        <v>70</v>
      </c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8"/>
    </row>
    <row r="77" spans="1:14" x14ac:dyDescent="0.3">
      <c r="A77" s="6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8"/>
    </row>
    <row r="78" spans="1:14" x14ac:dyDescent="0.3">
      <c r="A78" s="6" t="s">
        <v>68</v>
      </c>
      <c r="B78" s="7"/>
      <c r="C78" s="7" t="s">
        <v>71</v>
      </c>
      <c r="D78" s="7"/>
      <c r="E78" s="7"/>
      <c r="F78" s="7"/>
      <c r="G78" s="7"/>
      <c r="H78" s="7"/>
      <c r="I78" s="7"/>
      <c r="J78" s="7"/>
      <c r="K78" s="7"/>
      <c r="L78" s="7"/>
      <c r="M78" s="7"/>
      <c r="N78" s="8"/>
    </row>
    <row r="79" spans="1:14" x14ac:dyDescent="0.3">
      <c r="A79" s="6" t="s">
        <v>69</v>
      </c>
      <c r="B79" s="7" t="s">
        <v>52</v>
      </c>
      <c r="C79" s="7" t="s">
        <v>10</v>
      </c>
      <c r="D79" s="7"/>
      <c r="E79" s="7"/>
      <c r="F79" s="7"/>
      <c r="G79" s="7"/>
      <c r="H79" s="7"/>
      <c r="I79" s="7"/>
      <c r="J79" s="7"/>
      <c r="K79" s="7"/>
      <c r="L79" s="7"/>
      <c r="M79" s="7"/>
      <c r="N79" s="8"/>
    </row>
    <row r="80" spans="1:14" x14ac:dyDescent="0.3">
      <c r="A80" s="50">
        <v>30000</v>
      </c>
      <c r="B80" s="7" t="s">
        <v>64</v>
      </c>
      <c r="C80" s="7">
        <v>4.7</v>
      </c>
      <c r="D80" s="16">
        <f>A80/C80</f>
        <v>6382.9787234042551</v>
      </c>
      <c r="E80" s="16" t="s">
        <v>93</v>
      </c>
      <c r="F80" s="7"/>
      <c r="G80" s="7"/>
      <c r="H80" s="7"/>
      <c r="I80" s="7"/>
      <c r="J80" s="7"/>
      <c r="K80" s="7"/>
      <c r="L80" s="7"/>
      <c r="M80" s="7"/>
      <c r="N80" s="8"/>
    </row>
    <row r="81" spans="1:14" x14ac:dyDescent="0.3">
      <c r="A81" s="6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8"/>
    </row>
    <row r="82" spans="1:14" x14ac:dyDescent="0.3">
      <c r="A82" s="51" t="s">
        <v>104</v>
      </c>
      <c r="B82" s="16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8"/>
    </row>
    <row r="83" spans="1:14" x14ac:dyDescent="0.3">
      <c r="A83" s="6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8"/>
    </row>
    <row r="84" spans="1:14" x14ac:dyDescent="0.3">
      <c r="A84" s="52" t="s">
        <v>96</v>
      </c>
      <c r="B84" s="53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8"/>
    </row>
    <row r="85" spans="1:14" x14ac:dyDescent="0.3">
      <c r="A85" s="6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8"/>
    </row>
    <row r="86" spans="1:14" x14ac:dyDescent="0.3">
      <c r="A86" s="54" t="s">
        <v>72</v>
      </c>
      <c r="B86" s="55"/>
      <c r="C86" s="55" t="s">
        <v>5</v>
      </c>
      <c r="D86" s="7"/>
      <c r="E86" s="7"/>
      <c r="F86" s="7"/>
      <c r="G86" s="39" t="s">
        <v>75</v>
      </c>
      <c r="H86" s="39"/>
      <c r="I86" s="39" t="s">
        <v>23</v>
      </c>
      <c r="J86" s="7"/>
      <c r="K86" s="7"/>
      <c r="L86" s="7"/>
      <c r="M86" s="7"/>
      <c r="N86" s="8"/>
    </row>
    <row r="87" spans="1:14" x14ac:dyDescent="0.3">
      <c r="A87" s="54" t="s">
        <v>73</v>
      </c>
      <c r="B87" s="55" t="s">
        <v>74</v>
      </c>
      <c r="C87" s="55" t="s">
        <v>7</v>
      </c>
      <c r="D87" s="7"/>
      <c r="E87" s="7"/>
      <c r="F87" s="7"/>
      <c r="G87" s="39" t="s">
        <v>76</v>
      </c>
      <c r="H87" s="39" t="s">
        <v>77</v>
      </c>
      <c r="I87" s="39" t="s">
        <v>7</v>
      </c>
      <c r="J87" s="7"/>
      <c r="K87" s="7"/>
      <c r="L87" s="7"/>
      <c r="M87" s="7"/>
      <c r="N87" s="8"/>
    </row>
    <row r="88" spans="1:14" x14ac:dyDescent="0.3">
      <c r="A88" s="57">
        <v>50012</v>
      </c>
      <c r="B88" s="55" t="s">
        <v>74</v>
      </c>
      <c r="C88" s="56">
        <v>1048576</v>
      </c>
      <c r="D88" s="16">
        <f>A88*C88</f>
        <v>52441382912</v>
      </c>
      <c r="E88" s="16" t="s">
        <v>5</v>
      </c>
      <c r="F88" s="7"/>
      <c r="G88" s="40">
        <v>50012</v>
      </c>
      <c r="H88" s="7" t="s">
        <v>77</v>
      </c>
      <c r="I88" s="39">
        <v>1024</v>
      </c>
      <c r="J88" s="16">
        <f>G88*I88</f>
        <v>51212288</v>
      </c>
      <c r="K88" s="16" t="s">
        <v>23</v>
      </c>
      <c r="L88" s="7"/>
      <c r="M88" s="7"/>
      <c r="N88" s="8"/>
    </row>
    <row r="89" spans="1:14" x14ac:dyDescent="0.3">
      <c r="A89" s="6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8"/>
    </row>
    <row r="90" spans="1:14" x14ac:dyDescent="0.3">
      <c r="A90" s="36"/>
      <c r="B90" s="28"/>
      <c r="C90" s="28"/>
      <c r="D90" s="28"/>
      <c r="E90" s="28"/>
      <c r="F90" s="7"/>
      <c r="G90" s="7"/>
      <c r="H90" s="7"/>
      <c r="I90" s="7"/>
      <c r="J90" s="7"/>
      <c r="K90" s="7"/>
      <c r="L90" s="7"/>
      <c r="M90" s="7"/>
      <c r="N90" s="8"/>
    </row>
    <row r="91" spans="1:14" x14ac:dyDescent="0.3">
      <c r="A91" s="48" t="s">
        <v>105</v>
      </c>
      <c r="B91" s="58"/>
      <c r="C91" s="58"/>
      <c r="D91" s="58"/>
      <c r="E91" s="28"/>
      <c r="F91" s="7"/>
      <c r="G91" s="7"/>
      <c r="H91" s="7"/>
      <c r="I91" s="7"/>
      <c r="J91" s="7"/>
      <c r="K91" s="7"/>
      <c r="L91" s="7"/>
      <c r="M91" s="7"/>
      <c r="N91" s="8"/>
    </row>
    <row r="92" spans="1:14" x14ac:dyDescent="0.3">
      <c r="A92" s="36" t="s">
        <v>78</v>
      </c>
      <c r="B92" s="28"/>
      <c r="C92" s="28" t="s">
        <v>30</v>
      </c>
      <c r="D92" s="28"/>
      <c r="E92" s="28"/>
      <c r="F92" s="7"/>
      <c r="G92" s="7"/>
      <c r="H92" s="7"/>
      <c r="I92" s="39" t="s">
        <v>79</v>
      </c>
      <c r="J92" s="7"/>
      <c r="K92" s="39" t="s">
        <v>5</v>
      </c>
      <c r="L92" s="7"/>
      <c r="M92" s="7"/>
      <c r="N92" s="8"/>
    </row>
    <row r="93" spans="1:14" x14ac:dyDescent="0.3">
      <c r="A93" s="36" t="s">
        <v>32</v>
      </c>
      <c r="B93" s="28" t="s">
        <v>31</v>
      </c>
      <c r="C93" s="28" t="s">
        <v>10</v>
      </c>
      <c r="D93" s="28"/>
      <c r="E93" s="28"/>
      <c r="F93" s="7"/>
      <c r="G93" s="7"/>
      <c r="H93" s="7"/>
      <c r="I93" s="59" t="s">
        <v>76</v>
      </c>
      <c r="J93" s="39" t="s">
        <v>80</v>
      </c>
      <c r="K93" s="39" t="s">
        <v>7</v>
      </c>
      <c r="L93" s="7"/>
      <c r="M93" s="7"/>
      <c r="N93" s="8"/>
    </row>
    <row r="94" spans="1:14" x14ac:dyDescent="0.3">
      <c r="A94" s="6">
        <v>8</v>
      </c>
      <c r="B94" s="7" t="s">
        <v>31</v>
      </c>
      <c r="C94" s="7">
        <v>1024</v>
      </c>
      <c r="D94" s="16">
        <f>A94/C94</f>
        <v>7.8125E-3</v>
      </c>
      <c r="E94" s="16" t="s">
        <v>30</v>
      </c>
      <c r="F94" s="7"/>
      <c r="G94" s="7"/>
      <c r="H94" s="7"/>
      <c r="I94" s="39">
        <v>8</v>
      </c>
      <c r="J94" s="7" t="s">
        <v>81</v>
      </c>
      <c r="K94" s="39">
        <v>1024</v>
      </c>
      <c r="L94" s="16">
        <f>I94*K94</f>
        <v>8192</v>
      </c>
      <c r="M94" s="16" t="s">
        <v>5</v>
      </c>
      <c r="N94" s="10"/>
    </row>
    <row r="95" spans="1:14" x14ac:dyDescent="0.3">
      <c r="A95" s="6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8"/>
    </row>
    <row r="96" spans="1:14" x14ac:dyDescent="0.3">
      <c r="A96" s="6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8"/>
    </row>
    <row r="97" spans="1:14" x14ac:dyDescent="0.3">
      <c r="A97" s="49" t="s">
        <v>97</v>
      </c>
      <c r="B97" s="9"/>
      <c r="C97" s="9"/>
      <c r="D97" s="7"/>
      <c r="E97" s="7"/>
      <c r="F97" s="7"/>
      <c r="G97" s="7"/>
      <c r="H97" s="7"/>
      <c r="I97" s="7"/>
      <c r="J97" s="7"/>
      <c r="K97" s="7"/>
      <c r="L97" s="7"/>
      <c r="M97" s="7"/>
      <c r="N97" s="8"/>
    </row>
    <row r="98" spans="1:14" x14ac:dyDescent="0.3">
      <c r="A98" s="6" t="s">
        <v>82</v>
      </c>
      <c r="B98" s="7"/>
      <c r="C98" s="59" t="s">
        <v>83</v>
      </c>
      <c r="D98" s="7"/>
      <c r="E98" s="7"/>
      <c r="F98" s="7"/>
      <c r="G98" s="7"/>
      <c r="H98" s="7"/>
      <c r="I98" s="7"/>
      <c r="J98" s="7"/>
      <c r="K98" s="7"/>
      <c r="L98" s="7"/>
      <c r="M98" s="7"/>
      <c r="N98" s="8"/>
    </row>
    <row r="99" spans="1:14" x14ac:dyDescent="0.3">
      <c r="A99" s="6" t="s">
        <v>73</v>
      </c>
      <c r="B99" s="7" t="s">
        <v>84</v>
      </c>
      <c r="C99" s="7" t="s">
        <v>7</v>
      </c>
      <c r="D99" s="7"/>
      <c r="E99" s="7"/>
      <c r="F99" s="7"/>
      <c r="G99" s="7"/>
      <c r="H99" s="7"/>
      <c r="I99" s="7"/>
      <c r="J99" s="7"/>
      <c r="K99" s="7"/>
      <c r="L99" s="7"/>
      <c r="M99" s="7"/>
      <c r="N99" s="8"/>
    </row>
    <row r="100" spans="1:14" x14ac:dyDescent="0.3">
      <c r="A100" s="50">
        <v>20000</v>
      </c>
      <c r="B100" s="7" t="s">
        <v>85</v>
      </c>
      <c r="C100" s="39">
        <v>8</v>
      </c>
      <c r="D100" s="16">
        <f>A100*C100</f>
        <v>160000</v>
      </c>
      <c r="E100" s="16" t="s">
        <v>83</v>
      </c>
      <c r="F100" s="7"/>
      <c r="G100" s="7"/>
      <c r="H100" s="7"/>
      <c r="I100" s="7"/>
      <c r="J100" s="7"/>
      <c r="K100" s="7"/>
      <c r="L100" s="7"/>
      <c r="M100" s="7"/>
      <c r="N100" s="8"/>
    </row>
    <row r="101" spans="1:14" x14ac:dyDescent="0.3">
      <c r="A101" s="6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8"/>
    </row>
    <row r="102" spans="1:14" x14ac:dyDescent="0.3">
      <c r="A102" s="6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8"/>
    </row>
    <row r="103" spans="1:14" x14ac:dyDescent="0.3">
      <c r="A103" s="48" t="s">
        <v>98</v>
      </c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8"/>
    </row>
    <row r="104" spans="1:14" x14ac:dyDescent="0.3">
      <c r="A104" s="6" t="s">
        <v>86</v>
      </c>
      <c r="B104" s="7"/>
      <c r="C104" s="7" t="s">
        <v>5</v>
      </c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8"/>
    </row>
    <row r="105" spans="1:14" x14ac:dyDescent="0.3">
      <c r="A105" s="6" t="s">
        <v>87</v>
      </c>
      <c r="B105" s="7" t="s">
        <v>31</v>
      </c>
      <c r="C105" s="7" t="s">
        <v>10</v>
      </c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8"/>
    </row>
    <row r="106" spans="1:14" x14ac:dyDescent="0.3">
      <c r="A106" s="50">
        <v>220000000</v>
      </c>
      <c r="B106" s="7" t="s">
        <v>25</v>
      </c>
      <c r="C106" s="25">
        <v>1048578</v>
      </c>
      <c r="D106" s="7">
        <f>A106/C106</f>
        <v>209.80794943246948</v>
      </c>
      <c r="E106" s="7" t="s">
        <v>5</v>
      </c>
      <c r="F106" s="7"/>
      <c r="G106" s="7"/>
      <c r="H106" s="7"/>
      <c r="I106" s="7"/>
      <c r="J106" s="7"/>
      <c r="K106" s="7"/>
      <c r="L106" s="7"/>
      <c r="M106" s="7"/>
      <c r="N106" s="8"/>
    </row>
    <row r="107" spans="1:14" x14ac:dyDescent="0.3">
      <c r="A107" s="6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8"/>
    </row>
    <row r="108" spans="1:14" x14ac:dyDescent="0.3">
      <c r="A108" s="6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8"/>
    </row>
    <row r="109" spans="1:14" x14ac:dyDescent="0.3">
      <c r="A109" s="6" t="s">
        <v>88</v>
      </c>
      <c r="B109" s="7"/>
      <c r="C109" s="7" t="s">
        <v>23</v>
      </c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8"/>
    </row>
    <row r="110" spans="1:14" x14ac:dyDescent="0.3">
      <c r="A110" s="6" t="s">
        <v>69</v>
      </c>
      <c r="B110" s="7" t="s">
        <v>25</v>
      </c>
      <c r="C110" s="7" t="s">
        <v>10</v>
      </c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8"/>
    </row>
    <row r="111" spans="1:14" x14ac:dyDescent="0.3">
      <c r="A111" s="18">
        <f>A106/C106</f>
        <v>209.80794943246948</v>
      </c>
      <c r="B111" s="19" t="s">
        <v>33</v>
      </c>
      <c r="C111" s="19">
        <v>1024</v>
      </c>
      <c r="D111" s="62">
        <f>A111/C111</f>
        <v>0.20489057561764598</v>
      </c>
      <c r="E111" s="62" t="s">
        <v>23</v>
      </c>
      <c r="F111" s="26"/>
      <c r="G111" s="26"/>
      <c r="H111" s="26"/>
      <c r="I111" s="26"/>
      <c r="J111" s="26"/>
      <c r="K111" s="26"/>
      <c r="L111" s="26"/>
      <c r="M111" s="26"/>
      <c r="N111" s="27"/>
    </row>
  </sheetData>
  <mergeCells count="3">
    <mergeCell ref="A4:J7"/>
    <mergeCell ref="A51:I51"/>
    <mergeCell ref="A2:N2"/>
  </mergeCells>
  <pageMargins left="0.70866141732283472" right="0.70866141732283472" top="0.74803149606299213" bottom="0.74803149606299213" header="0.31496062992125984" footer="0.31496062992125984"/>
  <pageSetup scale="60" orientation="portrait" horizontalDpi="4294967294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TallerMedidasAlmacenamiento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Invitado</dc:creator>
  <cp:lastModifiedBy>Karen Dahiana Londoño Aristizabal</cp:lastModifiedBy>
  <cp:lastPrinted>2014-05-05T01:50:54Z</cp:lastPrinted>
  <dcterms:created xsi:type="dcterms:W3CDTF">2014-02-26T00:15:44Z</dcterms:created>
  <dcterms:modified xsi:type="dcterms:W3CDTF">2014-05-05T01:53:21Z</dcterms:modified>
</cp:coreProperties>
</file>